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Sheet2" sheetId="2" r:id="rId1"/>
    <sheet name="Sheet1" sheetId="1" r:id="rId2"/>
  </sheets>
  <externalReferences>
    <externalReference r:id="rId4"/>
  </externalReferences>
  <definedNames>
    <definedName name="_xlnm._FilterDatabase" localSheetId="1" hidden="1">Sheet1!$A$2:$J$47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<sst xmlns="http://schemas.openxmlformats.org/spreadsheetml/2006/main" count="166" uniqueCount="65">
  <si>
    <t>培训机构名称</t>
  </si>
  <si>
    <t>求和项:实际拨付金额（元）</t>
  </si>
  <si>
    <t>预算单位</t>
  </si>
  <si>
    <t>支付金额（元）</t>
  </si>
  <si>
    <t>收款人银行行号</t>
  </si>
  <si>
    <t>收款人银行</t>
  </si>
  <si>
    <t>收款人名称</t>
  </si>
  <si>
    <t>收款人账户</t>
  </si>
  <si>
    <t>摘要</t>
  </si>
  <si>
    <t>第九师禾乐家政服务有限公司</t>
  </si>
  <si>
    <t>石河子安保职业技能培训学校</t>
  </si>
  <si>
    <t>石河子市厚海职业技能培训学校有限公司</t>
  </si>
  <si>
    <t>新疆天富集团有限责任公司</t>
  </si>
  <si>
    <t>新疆天富集团有限责任公司天富学院</t>
  </si>
  <si>
    <t>总计</t>
  </si>
  <si>
    <t>2025年职业技能培训补贴资金（第一批）公示表</t>
  </si>
  <si>
    <t>序号</t>
  </si>
  <si>
    <t>培训种类</t>
  </si>
  <si>
    <t>培训等级</t>
  </si>
  <si>
    <t>培训人数</t>
  </si>
  <si>
    <t>鉴定合格人数</t>
  </si>
  <si>
    <t>补助标准（元/人）</t>
  </si>
  <si>
    <t>实际拨付人数</t>
  </si>
  <si>
    <t>实际拨付金额（元）</t>
  </si>
  <si>
    <t>备注</t>
  </si>
  <si>
    <r>
      <rPr>
        <sz val="12"/>
        <rFont val="宋体"/>
        <charset val="134"/>
      </rPr>
      <t>石河子市启航职业技能培训学校有限责任公司</t>
    </r>
  </si>
  <si>
    <r>
      <rPr>
        <sz val="12"/>
        <color rgb="FF333333"/>
        <rFont val="宋体"/>
        <charset val="134"/>
      </rPr>
      <t>农村电商运营</t>
    </r>
  </si>
  <si>
    <r>
      <rPr>
        <sz val="12"/>
        <rFont val="宋体"/>
        <charset val="134"/>
      </rPr>
      <t>专项职业能力</t>
    </r>
  </si>
  <si>
    <r>
      <rPr>
        <sz val="12"/>
        <rFont val="宋体"/>
        <charset val="134"/>
      </rPr>
      <t>第九师禾乐家政服务有限公司</t>
    </r>
  </si>
  <si>
    <r>
      <rPr>
        <sz val="12"/>
        <color rgb="FF333333"/>
        <rFont val="宋体"/>
        <charset val="134"/>
      </rPr>
      <t>康复调理</t>
    </r>
  </si>
  <si>
    <r>
      <rPr>
        <sz val="12"/>
        <color theme="1"/>
        <rFont val="宋体"/>
        <charset val="134"/>
      </rPr>
      <t>第九师禾乐家政服务有限公司</t>
    </r>
  </si>
  <si>
    <r>
      <rPr>
        <sz val="12"/>
        <color theme="1"/>
        <rFont val="宋体"/>
        <charset val="134"/>
      </rPr>
      <t>病患陪护</t>
    </r>
  </si>
  <si>
    <r>
      <rPr>
        <sz val="12"/>
        <color theme="1"/>
        <rFont val="宋体"/>
        <charset val="134"/>
      </rPr>
      <t>专项职业能力</t>
    </r>
  </si>
  <si>
    <r>
      <rPr>
        <sz val="12"/>
        <color theme="1"/>
        <rFont val="宋体"/>
        <charset val="134"/>
      </rPr>
      <t>石河子大学经济与管理学院</t>
    </r>
  </si>
  <si>
    <r>
      <rPr>
        <sz val="12"/>
        <color theme="1"/>
        <rFont val="宋体"/>
        <charset val="134"/>
      </rPr>
      <t>创业培训（</t>
    </r>
    <r>
      <rPr>
        <sz val="12"/>
        <color theme="1"/>
        <rFont val="Times New Roman"/>
        <charset val="134"/>
      </rPr>
      <t>GYB</t>
    </r>
    <r>
      <rPr>
        <sz val="12"/>
        <color theme="1"/>
        <rFont val="宋体"/>
        <charset val="134"/>
      </rPr>
      <t>）</t>
    </r>
  </si>
  <si>
    <r>
      <rPr>
        <sz val="12"/>
        <color rgb="FF000000"/>
        <rFont val="宋体"/>
        <charset val="134"/>
      </rPr>
      <t>创业培训</t>
    </r>
  </si>
  <si>
    <r>
      <rPr>
        <sz val="12"/>
        <rFont val="宋体"/>
        <charset val="134"/>
      </rPr>
      <t>石河子立新职业技能培训学校</t>
    </r>
  </si>
  <si>
    <r>
      <rPr>
        <sz val="12"/>
        <color rgb="FF333333"/>
        <rFont val="宋体"/>
        <charset val="134"/>
      </rPr>
      <t>养老护理员</t>
    </r>
  </si>
  <si>
    <r>
      <rPr>
        <sz val="12"/>
        <rFont val="宋体"/>
        <charset val="134"/>
      </rPr>
      <t>初级</t>
    </r>
  </si>
  <si>
    <r>
      <rPr>
        <sz val="12"/>
        <color theme="1"/>
        <rFont val="宋体"/>
        <charset val="134"/>
      </rPr>
      <t>石河子明珠有线电视网络有限公司</t>
    </r>
  </si>
  <si>
    <r>
      <rPr>
        <sz val="12"/>
        <color rgb="FF333333"/>
        <rFont val="宋体"/>
        <charset val="134"/>
      </rPr>
      <t>信息通信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宋体"/>
        <charset val="134"/>
      </rPr>
      <t>网络终端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宋体"/>
        <charset val="134"/>
      </rPr>
      <t>维修员</t>
    </r>
  </si>
  <si>
    <r>
      <rPr>
        <sz val="12"/>
        <rFont val="宋体"/>
        <charset val="134"/>
      </rPr>
      <t>中级</t>
    </r>
  </si>
  <si>
    <r>
      <rPr>
        <sz val="12"/>
        <color theme="1"/>
        <rFont val="宋体"/>
        <charset val="134"/>
      </rPr>
      <t>石河子立新职业技能培训学校</t>
    </r>
  </si>
  <si>
    <r>
      <rPr>
        <sz val="12"/>
        <color rgb="FF333333"/>
        <rFont val="宋体"/>
        <charset val="134"/>
      </rPr>
      <t>公共营养师</t>
    </r>
  </si>
  <si>
    <r>
      <rPr>
        <sz val="12"/>
        <rFont val="宋体"/>
        <charset val="134"/>
      </rPr>
      <t>高级</t>
    </r>
  </si>
  <si>
    <r>
      <rPr>
        <sz val="12"/>
        <color rgb="FF333333"/>
        <rFont val="宋体"/>
        <charset val="134"/>
      </rPr>
      <t>保育师</t>
    </r>
  </si>
  <si>
    <r>
      <rPr>
        <sz val="12"/>
        <rFont val="宋体"/>
        <charset val="134"/>
      </rPr>
      <t>石河子市厚海职业技能培训学校有限公司</t>
    </r>
  </si>
  <si>
    <r>
      <rPr>
        <sz val="12"/>
        <color rgb="FF333333"/>
        <rFont val="宋体"/>
        <charset val="134"/>
      </rPr>
      <t>健康管理师</t>
    </r>
  </si>
  <si>
    <r>
      <rPr>
        <sz val="12"/>
        <color rgb="FF333333"/>
        <rFont val="宋体"/>
        <charset val="134"/>
      </rPr>
      <t>面包烘焙</t>
    </r>
  </si>
  <si>
    <r>
      <rPr>
        <sz val="12"/>
        <color indexed="8"/>
        <rFont val="宋体"/>
        <charset val="134"/>
      </rPr>
      <t>石河子技师培训学院</t>
    </r>
  </si>
  <si>
    <r>
      <rPr>
        <sz val="12"/>
        <color theme="1"/>
        <rFont val="宋体"/>
        <charset val="134"/>
      </rPr>
      <t>石河子市启航职业技能培训学校有限责任公司</t>
    </r>
  </si>
  <si>
    <r>
      <rPr>
        <sz val="12"/>
        <color rgb="FF333333"/>
        <rFont val="宋体"/>
        <charset val="134"/>
      </rPr>
      <t>农村电商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宋体"/>
        <charset val="134"/>
      </rPr>
      <t>运</t>
    </r>
    <r>
      <rPr>
        <sz val="12"/>
        <color rgb="FF333333"/>
        <rFont val="Times New Roman"/>
        <charset val="134"/>
      </rPr>
      <t xml:space="preserve"> </t>
    </r>
    <r>
      <rPr>
        <sz val="12"/>
        <color rgb="FF333333"/>
        <rFont val="宋体"/>
        <charset val="134"/>
      </rPr>
      <t>营</t>
    </r>
  </si>
  <si>
    <r>
      <rPr>
        <sz val="12"/>
        <color rgb="FF333333"/>
        <rFont val="宋体"/>
        <charset val="134"/>
      </rPr>
      <t>微店组建与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宋体"/>
        <charset val="134"/>
      </rPr>
      <t>服</t>
    </r>
    <r>
      <rPr>
        <sz val="12"/>
        <color rgb="FF333333"/>
        <rFont val="Times New Roman"/>
        <charset val="134"/>
      </rPr>
      <t xml:space="preserve">  </t>
    </r>
    <r>
      <rPr>
        <sz val="12"/>
        <color rgb="FF333333"/>
        <rFont val="宋体"/>
        <charset val="134"/>
      </rPr>
      <t>务</t>
    </r>
  </si>
  <si>
    <r>
      <rPr>
        <sz val="12"/>
        <color rgb="FF333333"/>
        <rFont val="宋体"/>
        <charset val="134"/>
      </rPr>
      <t>微店组建与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宋体"/>
        <charset val="134"/>
      </rPr>
      <t>服</t>
    </r>
    <r>
      <rPr>
        <sz val="12"/>
        <color rgb="FF333333"/>
        <rFont val="Times New Roman"/>
        <charset val="134"/>
      </rPr>
      <t xml:space="preserve"> </t>
    </r>
    <r>
      <rPr>
        <sz val="12"/>
        <color rgb="FF333333"/>
        <rFont val="宋体"/>
        <charset val="134"/>
      </rPr>
      <t>务</t>
    </r>
  </si>
  <si>
    <r>
      <rPr>
        <sz val="12"/>
        <color theme="1"/>
        <rFont val="宋体"/>
        <charset val="134"/>
      </rPr>
      <t>石河子颐园职业技能培训学校</t>
    </r>
  </si>
  <si>
    <r>
      <rPr>
        <sz val="12"/>
        <color rgb="FF333333"/>
        <rFont val="宋体"/>
        <charset val="134"/>
      </rPr>
      <t>照料老年人</t>
    </r>
  </si>
  <si>
    <r>
      <rPr>
        <sz val="12"/>
        <rFont val="宋体"/>
        <charset val="134"/>
      </rPr>
      <t>石河子明珠有线电视网络有限公司</t>
    </r>
  </si>
  <si>
    <r>
      <rPr>
        <sz val="12"/>
        <rFont val="宋体"/>
        <charset val="134"/>
      </rPr>
      <t>光纤到户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安装调试</t>
    </r>
  </si>
  <si>
    <r>
      <rPr>
        <sz val="12"/>
        <rFont val="宋体"/>
        <charset val="134"/>
      </rPr>
      <t>光纤熔接</t>
    </r>
  </si>
  <si>
    <r>
      <rPr>
        <sz val="12"/>
        <color rgb="FF333333"/>
        <rFont val="宋体"/>
        <charset val="134"/>
      </rPr>
      <t>农村电商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宋体"/>
        <charset val="134"/>
      </rPr>
      <t>运</t>
    </r>
    <r>
      <rPr>
        <sz val="12"/>
        <color rgb="FF333333"/>
        <rFont val="Times New Roman"/>
        <charset val="134"/>
      </rPr>
      <t xml:space="preserve">  </t>
    </r>
    <r>
      <rPr>
        <sz val="12"/>
        <color rgb="FF333333"/>
        <rFont val="宋体"/>
        <charset val="134"/>
      </rPr>
      <t>营</t>
    </r>
  </si>
  <si>
    <r>
      <rPr>
        <sz val="12"/>
        <color rgb="FF333333"/>
        <rFont val="宋体"/>
        <charset val="134"/>
      </rPr>
      <t>园林绿化</t>
    </r>
    <r>
      <rPr>
        <sz val="12"/>
        <color rgb="FF333333"/>
        <rFont val="Times New Roman"/>
        <charset val="134"/>
      </rPr>
      <t xml:space="preserve">
</t>
    </r>
    <r>
      <rPr>
        <sz val="12"/>
        <color rgb="FF333333"/>
        <rFont val="宋体"/>
        <charset val="134"/>
      </rPr>
      <t>养</t>
    </r>
    <r>
      <rPr>
        <sz val="12"/>
        <color rgb="FF333333"/>
        <rFont val="Times New Roman"/>
        <charset val="134"/>
      </rPr>
      <t xml:space="preserve"> </t>
    </r>
    <r>
      <rPr>
        <sz val="12"/>
        <color rgb="FF333333"/>
        <rFont val="宋体"/>
        <charset val="134"/>
      </rPr>
      <t>护</t>
    </r>
  </si>
  <si>
    <r>
      <rPr>
        <sz val="12"/>
        <color theme="1"/>
        <rFont val="宋体"/>
        <charset val="134"/>
      </rPr>
      <t>石河子新西部职业技能培训学校</t>
    </r>
  </si>
  <si>
    <r>
      <rPr>
        <sz val="12"/>
        <color indexed="8"/>
        <rFont val="宋体"/>
        <charset val="134"/>
      </rPr>
      <t>石河子新西部职业技能培训学校</t>
    </r>
  </si>
  <si>
    <r>
      <rPr>
        <sz val="12"/>
        <color indexed="8"/>
        <rFont val="宋体"/>
        <charset val="134"/>
      </rPr>
      <t>农村电商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运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营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</si>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</sst>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1"/>
      <name val="Times New Roman"/>
      <charset val="0"/>
    </font>
    <font>
      <sz val="12"/>
      <color rgb="FF000000"/>
      <name val="Times New Roman"/>
      <charset val="134"/>
    </font>
    <font>
      <sz val="11"/>
      <name val="Times New Roman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95;&#33298;&#34174;&#24037;&#20316;\&#20843;&#24072;&#30707;&#27827;&#23376;&#24066;&#22521;&#35757;&#26426;&#26500;&#25320;&#27454;&#20449;&#24687;&#27719;&#24635;&#34920;4.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石河子技师培训学院</v>
          </cell>
          <cell r="C3" t="str">
            <v>新疆石河子职业技术学院</v>
          </cell>
          <cell r="D3" t="str">
            <v>126590017760846356</v>
          </cell>
          <cell r="E3" t="str">
            <v>中国银行石河子分行开发区支行</v>
          </cell>
          <cell r="F3" t="str">
            <v>104902801115</v>
          </cell>
          <cell r="G3" t="str">
            <v>108204670284</v>
          </cell>
        </row>
        <row r="4">
          <cell r="B4" t="str">
            <v>石河子大学</v>
          </cell>
          <cell r="C4" t="str">
            <v>石河子大学</v>
          </cell>
          <cell r="D4" t="str">
            <v>12990000458493855B</v>
          </cell>
          <cell r="E4" t="str">
            <v>中国银行石河子市分行石河子大学支行</v>
          </cell>
          <cell r="F4" t="str">
            <v>104902801158</v>
          </cell>
          <cell r="G4" t="str">
            <v>107604669455</v>
          </cell>
        </row>
        <row r="5">
          <cell r="B5" t="str">
            <v>石河子工程职业技术学院</v>
          </cell>
          <cell r="C5" t="str">
            <v>石河子工程职业技术学院</v>
          </cell>
          <cell r="D5" t="str">
            <v>12990000MB1929014T</v>
          </cell>
          <cell r="E5" t="str">
            <v>中国工商银行股份有限公司石河子分行</v>
          </cell>
          <cell r="F5" t="str">
            <v>102902800021</v>
          </cell>
          <cell r="G5" t="str">
            <v>3016028009200265811</v>
          </cell>
        </row>
        <row r="6">
          <cell r="B6" t="str">
            <v>新疆天富集团有限责任公司天富学院</v>
          </cell>
          <cell r="C6" t="str">
            <v>新疆天富集团有限责任公司</v>
          </cell>
          <cell r="D6" t="str">
            <v>91659001734454319Q</v>
          </cell>
          <cell r="E6" t="str">
            <v>中国建设银行股份有限公司石河子市分行营业部</v>
          </cell>
          <cell r="F6" t="str">
            <v>105902800022</v>
          </cell>
          <cell r="G6" t="str">
            <v>65001630100052512812</v>
          </cell>
        </row>
        <row r="7">
          <cell r="B7" t="str">
            <v>新疆生产建设兵团天业学院</v>
          </cell>
          <cell r="C7" t="str">
            <v>新疆天业(集团)有限公司</v>
          </cell>
          <cell r="D7" t="str">
            <v>91659001299898838W</v>
          </cell>
          <cell r="E7" t="str">
            <v>中国农业银行股份有限公司石河子兵团分行营业部营业室</v>
          </cell>
          <cell r="F7" t="str">
            <v>103902873186</v>
          </cell>
          <cell r="G7" t="str">
            <v>30731801040000090</v>
          </cell>
        </row>
        <row r="8">
          <cell r="B8" t="str">
            <v>石河子市厚海职业技能培训学校有限公司</v>
          </cell>
          <cell r="C8" t="str">
            <v>石河子市厚海职业技能培训学校有限公司</v>
          </cell>
          <cell r="D8" t="str">
            <v>91659001MABKXNLL3M</v>
          </cell>
          <cell r="E8" t="str">
            <v>中国工商银行股份有限公司石河子百大城支行</v>
          </cell>
          <cell r="F8" t="str">
            <v>102902800030</v>
          </cell>
          <cell r="G8" t="str">
            <v>3016028209200028267</v>
          </cell>
        </row>
        <row r="9">
          <cell r="B9" t="str">
            <v>石河子立新职业技能培训学校</v>
          </cell>
          <cell r="C9" t="str">
            <v>石河子立新职业技能培训学校</v>
          </cell>
          <cell r="D9" t="str">
            <v>526608000688091560</v>
          </cell>
          <cell r="E9" t="str">
            <v>新疆石河子农村合作银行北三路分理处</v>
          </cell>
          <cell r="F9" t="str">
            <v>402902800138</v>
          </cell>
          <cell r="G9" t="str">
            <v>803100012010102736253</v>
          </cell>
        </row>
        <row r="10">
          <cell r="B10" t="str">
            <v>石河子颐园职业技能培训学校</v>
          </cell>
          <cell r="C10" t="str">
            <v>石河子颐园职业技能培训学校</v>
          </cell>
          <cell r="D10" t="str">
            <v>52660800358090864J</v>
          </cell>
          <cell r="E10" t="str">
            <v>工商银行石河子市分行</v>
          </cell>
          <cell r="F10" t="str">
            <v>102902800021</v>
          </cell>
          <cell r="G10" t="str">
            <v>3016028009200190034</v>
          </cell>
        </row>
        <row r="11">
          <cell r="B11" t="str">
            <v>石河子市启航职业技能培训学校有限责任公司</v>
          </cell>
          <cell r="C11" t="str">
            <v>石河子市启航职业技能培训学校有限责任公司</v>
          </cell>
          <cell r="D11" t="str">
            <v>91659001MABKXA4WXW</v>
          </cell>
          <cell r="E11" t="str">
            <v>中国工商银行股份有限公司石河子西环路支行</v>
          </cell>
          <cell r="F11" t="str">
            <v>102902800089</v>
          </cell>
          <cell r="G11" t="str">
            <v>3016028509200106824</v>
          </cell>
        </row>
        <row r="12">
          <cell r="B12" t="str">
            <v>石河子理想职业技能培训学校</v>
          </cell>
          <cell r="C12" t="str">
            <v>石河子理想职业技能培训学校</v>
          </cell>
          <cell r="D12" t="str">
            <v>52660800MJX9551213</v>
          </cell>
          <cell r="E12" t="str">
            <v>中国银行股份有限公司石河子市友谊支行</v>
          </cell>
          <cell r="F12" t="str">
            <v>104902801045</v>
          </cell>
          <cell r="G12">
            <v>107658523751</v>
          </cell>
        </row>
        <row r="13">
          <cell r="B13" t="str">
            <v>石河子新西部职业技能培训学校</v>
          </cell>
          <cell r="C13" t="str">
            <v>石河子新西部职业技能培训学校</v>
          </cell>
          <cell r="D13" t="str">
            <v>52660800072218658G</v>
          </cell>
          <cell r="E13" t="str">
            <v>中国建设银行股份有限公司石河子市分行营业室</v>
          </cell>
          <cell r="F13" t="str">
            <v>105902800022</v>
          </cell>
          <cell r="G13" t="str">
            <v>65001630100052514548</v>
          </cell>
        </row>
        <row r="14">
          <cell r="B14" t="str">
            <v>第九师禾乐家政服务有限公司</v>
          </cell>
          <cell r="C14" t="str">
            <v>第九师禾乐家政服务有限公司</v>
          </cell>
          <cell r="D14" t="str">
            <v>91654221MA77U8984W</v>
          </cell>
          <cell r="E14" t="str">
            <v>中国农业银行股份有限公司塔城建设街（兵团）支行</v>
          </cell>
          <cell r="F14" t="str">
            <v>103901275951</v>
          </cell>
          <cell r="G14" t="str">
            <v>30759501040002040</v>
          </cell>
        </row>
        <row r="15">
          <cell r="B15" t="str">
            <v>石河子安保职业技能培训学校</v>
          </cell>
          <cell r="C15" t="str">
            <v>石河子安保职业技能培训学校</v>
          </cell>
          <cell r="D15" t="str">
            <v>5266080006550084XJ</v>
          </cell>
          <cell r="E15" t="str">
            <v>中国银行股份有限公司石河子大学支行</v>
          </cell>
          <cell r="F15" t="str">
            <v>104902801158</v>
          </cell>
          <cell r="G15" t="str">
            <v>107035010612</v>
          </cell>
        </row>
        <row r="16">
          <cell r="B16" t="str">
            <v>石河子宏博职业技能培训学校</v>
          </cell>
          <cell r="C16" t="str">
            <v>石河子宏博职业技能培训学校</v>
          </cell>
          <cell r="D16" t="str">
            <v>52660800313302130L</v>
          </cell>
          <cell r="E16" t="str">
            <v>中国建设银行股份有限公司石河子市分行六建支行</v>
          </cell>
          <cell r="F16" t="str">
            <v>105902800080</v>
          </cell>
          <cell r="G16" t="str">
            <v>65001631300052501428</v>
          </cell>
        </row>
        <row r="17">
          <cell r="B17" t="str">
            <v>石河子建筑行业职工培训中心</v>
          </cell>
          <cell r="C17" t="str">
            <v>石河子建筑行业职工培训中心</v>
          </cell>
          <cell r="D17" t="str">
            <v>5266080005772160X9</v>
          </cell>
          <cell r="E17" t="str">
            <v>中国银行石河子市天宏支行</v>
          </cell>
          <cell r="F17" t="str">
            <v>104902801123</v>
          </cell>
          <cell r="G17" t="str">
            <v>108233301619</v>
          </cell>
        </row>
        <row r="18">
          <cell r="B18" t="str">
            <v>石河子天山铝业职业培训学校</v>
          </cell>
          <cell r="C18" t="str">
            <v>石河子天山铝业职业培训学校</v>
          </cell>
          <cell r="D18" t="str">
            <v>5266080008537203XP</v>
          </cell>
          <cell r="E18" t="str">
            <v>中国工商银行股份有限公司石河子分行</v>
          </cell>
          <cell r="F18" t="str">
            <v>102902800021</v>
          </cell>
          <cell r="G18" t="str">
            <v>3016 0280 0920 0170 869</v>
          </cell>
        </row>
        <row r="19">
          <cell r="B19" t="str">
            <v>第七师宏源时代安保职业技能培训学校</v>
          </cell>
          <cell r="C19" t="str">
            <v>第七师宏源时代安保职业技能培训学校</v>
          </cell>
          <cell r="D19" t="str">
            <v>52660700MJY492931Y</v>
          </cell>
          <cell r="E19" t="str">
            <v>中国工商银行股份有限公司奎屯支行</v>
          </cell>
          <cell r="F19" t="str">
            <v>102898100016</v>
          </cell>
          <cell r="G19" t="str">
            <v>3006027009200238297</v>
          </cell>
        </row>
        <row r="20">
          <cell r="B20" t="str">
            <v>石河子市初众安全技术服务有限公司</v>
          </cell>
          <cell r="C20" t="str">
            <v>石河子市初众安全技术服务有限公司</v>
          </cell>
          <cell r="D20" t="str">
            <v>91659001MA78J9PE9T</v>
          </cell>
          <cell r="E20" t="str">
            <v>中国邮政储蓄银行有限责任公司石河子市分行直属营业部</v>
          </cell>
          <cell r="F20" t="str">
            <v>403902800028</v>
          </cell>
          <cell r="G20" t="str">
            <v>965004010003216668</v>
          </cell>
        </row>
        <row r="21">
          <cell r="B21" t="str">
            <v>石河子瑞云康职业技能培训中心</v>
          </cell>
          <cell r="C21" t="str">
            <v>石河子瑞云康职业技能培训中心</v>
          </cell>
          <cell r="D21" t="str">
            <v>52659001MJX960182G</v>
          </cell>
          <cell r="E21" t="str">
            <v>中国银行股份有限公司石河子市天宏支行</v>
          </cell>
          <cell r="F21" t="str">
            <v>104902801123</v>
          </cell>
          <cell r="G21" t="str">
            <v>107086122442</v>
          </cell>
        </row>
        <row r="22">
          <cell r="B22" t="str">
            <v>石河子市启辰职业技能培训学校</v>
          </cell>
          <cell r="C22" t="str">
            <v>石河子市启辰职业技能培训学校</v>
          </cell>
          <cell r="D22" t="str">
            <v>52659001MJX960342P</v>
          </cell>
          <cell r="E22" t="str">
            <v>中国银行石河子大学支行</v>
          </cell>
          <cell r="F22" t="str">
            <v>104902801158</v>
          </cell>
          <cell r="G22" t="str">
            <v>108286154990</v>
          </cell>
        </row>
        <row r="23">
          <cell r="B23" t="str">
            <v>第八师开放大学</v>
          </cell>
          <cell r="C23" t="str">
            <v>第八师开放大学</v>
          </cell>
          <cell r="D23" t="str">
            <v>12659001458476158C</v>
          </cell>
          <cell r="E23" t="str">
            <v>中国银行石河子市友谊支行</v>
          </cell>
          <cell r="F23" t="str">
            <v>104902801045</v>
          </cell>
          <cell r="G23" t="str">
            <v>107604669477</v>
          </cell>
        </row>
        <row r="24">
          <cell r="B24" t="str">
            <v>石河子市天筑职业技能培训学校有限公司</v>
          </cell>
          <cell r="C24" t="str">
            <v>石河子市天筑职业技能培训学校有限公司</v>
          </cell>
          <cell r="D24" t="str">
            <v>91659001MAD8EYQU8Q</v>
          </cell>
          <cell r="E24" t="str">
            <v>中国工商银行股份有限公司石河子市新城支行</v>
          </cell>
          <cell r="F24" t="str">
            <v>102902800056</v>
          </cell>
          <cell r="G24" t="str">
            <v>3016028909200124107</v>
          </cell>
        </row>
        <row r="25">
          <cell r="B25" t="str">
            <v>石河子中山职业技能培训学校</v>
          </cell>
          <cell r="C25" t="str">
            <v>石河子中山职业技能培训学校</v>
          </cell>
          <cell r="D25" t="str">
            <v>52659001MJX960190B</v>
          </cell>
          <cell r="E25" t="str">
            <v>中国银行石河子市分行营业部</v>
          </cell>
          <cell r="F25" t="str">
            <v>104902801012</v>
          </cell>
          <cell r="G25" t="str">
            <v>107685483023</v>
          </cell>
        </row>
        <row r="26">
          <cell r="B26" t="str">
            <v>新疆生产建设兵团第八师天山铝业有限公司</v>
          </cell>
          <cell r="C26" t="str">
            <v>新疆生产建设兵团第八师天山铝业有限公司</v>
          </cell>
          <cell r="D26" t="str">
            <v>916590015605236510</v>
          </cell>
          <cell r="E26" t="str">
            <v>中国工商银行股份有限公司石河子分行</v>
          </cell>
          <cell r="F26" t="str">
            <v>102902800021</v>
          </cell>
          <cell r="G26" t="str">
            <v>3016028009289888889</v>
          </cell>
        </row>
        <row r="27">
          <cell r="B27" t="str">
            <v>新疆大全新能源股份有限公司</v>
          </cell>
          <cell r="C27" t="str">
            <v>新疆大全新能源股份有限公司</v>
          </cell>
          <cell r="D27" t="str">
            <v>9165000056438859XD</v>
          </cell>
          <cell r="E27" t="str">
            <v>中国银行石河子北二路支行</v>
          </cell>
        </row>
        <row r="27">
          <cell r="G27" t="str">
            <v>108217634297</v>
          </cell>
        </row>
        <row r="28">
          <cell r="B28" t="str">
            <v>石河子明珠有线电视网络有限公司</v>
          </cell>
          <cell r="C28" t="str">
            <v>石河子明珠有线电视网络有限公司</v>
          </cell>
          <cell r="D28" t="str">
            <v>91659001MA78WJXE88</v>
          </cell>
          <cell r="E28" t="str">
            <v>中国银行股份有限公司石河子市东环路支行</v>
          </cell>
          <cell r="F28" t="str">
            <v>104902801131</v>
          </cell>
          <cell r="G28" t="str">
            <v>107692452461</v>
          </cell>
        </row>
        <row r="29">
          <cell r="B29" t="str">
            <v>新疆西部合盛硅业有限公司</v>
          </cell>
          <cell r="C29" t="str">
            <v>新疆西部合盛硅业有限公司</v>
          </cell>
          <cell r="D29" t="str">
            <v>91659001697810678Y</v>
          </cell>
          <cell r="E29" t="str">
            <v>中国银行石河子经济技术开发区支行</v>
          </cell>
          <cell r="F29" t="str">
            <v>104902801115</v>
          </cell>
          <cell r="G29" t="str">
            <v>107004672855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36.5008564815" refreshedBy="hanhan13133" recordCount="16">
  <cacheSource type="worksheet">
    <worksheetSource ref="A2:J18" sheet="Sheet1"/>
  </cacheSource>
  <cacheFields count="10">
    <cacheField name="序号" numFmtId="0">
      <sharedItems containsSemiMixedTypes="0" containsString="0" containsNumber="1" containsInteger="1" minValue="0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培训机构名称" numFmtId="0">
      <sharedItems count="5">
        <s v="石河子安保职业技能培训学校"/>
        <s v="新疆天富集团有限责任公司天富学院"/>
        <s v="第九师禾乐家政服务有限公司"/>
        <s v="石河子市厚海职业技能培训学校有限公司"/>
        <s v="新疆天富集团有限责任公司"/>
      </sharedItems>
    </cacheField>
    <cacheField name="培训种类" numFmtId="0">
      <sharedItems count="11">
        <s v="班组现场管理"/>
        <s v="员工关系管理"/>
        <s v="心肺复苏救护"/>
        <s v="康复调理"/>
        <s v="养生推拿"/>
        <s v="照料婴幼儿"/>
        <s v="新娘妆容定制造型"/>
        <s v="手机自媒体制作"/>
        <s v="办公软件应用"/>
        <s v="发电集控值班员"/>
        <s v="安全员"/>
      </sharedItems>
    </cacheField>
    <cacheField name="培训等级" numFmtId="0">
      <sharedItems count="2">
        <s v="专项职业能力"/>
        <s v="中级"/>
      </sharedItems>
    </cacheField>
    <cacheField name="培训人数" numFmtId="0">
      <sharedItems containsSemiMixedTypes="0" containsString="0" containsNumber="1" containsInteger="1" minValue="0" maxValue="70" count="4">
        <n v="50"/>
        <n v="70"/>
        <n v="34"/>
        <n v="32"/>
      </sharedItems>
    </cacheField>
    <cacheField name="鉴定合格人数" numFmtId="0">
      <sharedItems containsSemiMixedTypes="0" containsString="0" containsNumber="1" containsInteger="1" minValue="0" maxValue="61" count="9">
        <n v="46"/>
        <n v="47"/>
        <n v="61"/>
        <n v="49"/>
        <n v="50"/>
        <n v="42"/>
        <n v="30"/>
        <n v="26"/>
        <n v="41"/>
      </sharedItems>
    </cacheField>
    <cacheField name="申请资金人数" numFmtId="0">
      <sharedItems containsSemiMixedTypes="0" containsString="0" containsNumber="1" containsInteger="1" minValue="0" maxValue="61" count="9">
        <n v="46"/>
        <n v="47"/>
        <n v="61"/>
        <n v="49"/>
        <n v="50"/>
        <n v="42"/>
        <n v="30"/>
        <n v="26"/>
        <n v="41"/>
      </sharedItems>
    </cacheField>
    <cacheField name="补助标准（元/人）" numFmtId="0">
      <sharedItems containsSemiMixedTypes="0" containsString="0" containsNumber="1" containsInteger="1" minValue="0" maxValue="5000" count="2">
        <n v="400"/>
        <n v="5000"/>
      </sharedItems>
    </cacheField>
    <cacheField name="实际拨付金额（元）" numFmtId="0">
      <sharedItems containsSemiMixedTypes="0" containsString="0" containsNumber="1" containsInteger="1" minValue="0" maxValue="80000" count="9">
        <n v="18400"/>
        <n v="18800"/>
        <n v="24400"/>
        <n v="19600"/>
        <n v="20000"/>
        <n v="16800"/>
        <n v="65000"/>
        <n v="50000"/>
        <n v="80000"/>
      </sharedItems>
    </cacheField>
    <cacheField name="备注" numFmtId="0">
      <sharedItems containsBlank="1" count="2">
        <m/>
        <s v="2023年末期企业新型学徒补助资金，扣除前期预拨付50%资金，应拨付26万。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x v="0"/>
    <x v="0"/>
    <x v="0"/>
    <x v="0"/>
    <x v="0"/>
    <x v="0"/>
  </r>
  <r>
    <x v="1"/>
    <x v="0"/>
    <x v="1"/>
    <x v="0"/>
    <x v="0"/>
    <x v="1"/>
    <x v="1"/>
    <x v="0"/>
    <x v="1"/>
    <x v="0"/>
  </r>
  <r>
    <x v="2"/>
    <x v="1"/>
    <x v="2"/>
    <x v="0"/>
    <x v="1"/>
    <x v="2"/>
    <x v="2"/>
    <x v="0"/>
    <x v="2"/>
    <x v="0"/>
  </r>
  <r>
    <x v="3"/>
    <x v="2"/>
    <x v="3"/>
    <x v="0"/>
    <x v="0"/>
    <x v="3"/>
    <x v="3"/>
    <x v="0"/>
    <x v="3"/>
    <x v="0"/>
  </r>
  <r>
    <x v="4"/>
    <x v="2"/>
    <x v="4"/>
    <x v="0"/>
    <x v="0"/>
    <x v="3"/>
    <x v="3"/>
    <x v="0"/>
    <x v="3"/>
    <x v="0"/>
  </r>
  <r>
    <x v="5"/>
    <x v="2"/>
    <x v="3"/>
    <x v="0"/>
    <x v="0"/>
    <x v="0"/>
    <x v="0"/>
    <x v="0"/>
    <x v="0"/>
    <x v="0"/>
  </r>
  <r>
    <x v="6"/>
    <x v="2"/>
    <x v="5"/>
    <x v="0"/>
    <x v="0"/>
    <x v="4"/>
    <x v="4"/>
    <x v="0"/>
    <x v="4"/>
    <x v="0"/>
  </r>
  <r>
    <x v="7"/>
    <x v="2"/>
    <x v="6"/>
    <x v="0"/>
    <x v="0"/>
    <x v="1"/>
    <x v="1"/>
    <x v="0"/>
    <x v="1"/>
    <x v="0"/>
  </r>
  <r>
    <x v="8"/>
    <x v="2"/>
    <x v="3"/>
    <x v="0"/>
    <x v="0"/>
    <x v="4"/>
    <x v="4"/>
    <x v="0"/>
    <x v="4"/>
    <x v="0"/>
  </r>
  <r>
    <x v="9"/>
    <x v="2"/>
    <x v="3"/>
    <x v="0"/>
    <x v="0"/>
    <x v="3"/>
    <x v="3"/>
    <x v="0"/>
    <x v="3"/>
    <x v="0"/>
  </r>
  <r>
    <x v="10"/>
    <x v="3"/>
    <x v="7"/>
    <x v="0"/>
    <x v="0"/>
    <x v="3"/>
    <x v="3"/>
    <x v="0"/>
    <x v="3"/>
    <x v="0"/>
  </r>
  <r>
    <x v="11"/>
    <x v="3"/>
    <x v="8"/>
    <x v="0"/>
    <x v="0"/>
    <x v="5"/>
    <x v="5"/>
    <x v="0"/>
    <x v="5"/>
    <x v="0"/>
  </r>
  <r>
    <x v="12"/>
    <x v="4"/>
    <x v="9"/>
    <x v="1"/>
    <x v="2"/>
    <x v="6"/>
    <x v="6"/>
    <x v="1"/>
    <x v="6"/>
    <x v="1"/>
  </r>
  <r>
    <x v="13"/>
    <x v="4"/>
    <x v="9"/>
    <x v="1"/>
    <x v="2"/>
    <x v="6"/>
    <x v="6"/>
    <x v="1"/>
    <x v="6"/>
    <x v="0"/>
  </r>
  <r>
    <x v="14"/>
    <x v="4"/>
    <x v="9"/>
    <x v="1"/>
    <x v="3"/>
    <x v="7"/>
    <x v="7"/>
    <x v="1"/>
    <x v="7"/>
    <x v="0"/>
  </r>
  <r>
    <x v="15"/>
    <x v="4"/>
    <x v="10"/>
    <x v="1"/>
    <x v="0"/>
    <x v="8"/>
    <x v="8"/>
    <x v="1"/>
    <x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9" firstHeaderRow="1" firstDataRow="1" firstDataCol="1"/>
  <pivotFields count="10">
    <pivotField compact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6">
        <item x="2"/>
        <item x="0"/>
        <item x="3"/>
        <item x="4"/>
        <item x="1"/>
        <item t="default"/>
      </items>
    </pivotField>
    <pivotField compact="0" showAll="0">
      <items count="12">
        <item x="10"/>
        <item x="0"/>
        <item x="8"/>
        <item x="9"/>
        <item x="3"/>
        <item x="7"/>
        <item x="2"/>
        <item x="6"/>
        <item x="4"/>
        <item x="1"/>
        <item x="5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5">
        <item x="3"/>
        <item x="2"/>
        <item x="0"/>
        <item x="1"/>
        <item t="default"/>
      </items>
    </pivotField>
    <pivotField compact="0" showAll="0">
      <items count="10">
        <item x="7"/>
        <item x="6"/>
        <item x="8"/>
        <item x="5"/>
        <item x="0"/>
        <item x="1"/>
        <item x="3"/>
        <item x="4"/>
        <item x="2"/>
        <item t="default"/>
      </items>
    </pivotField>
    <pivotField compact="0" showAll="0">
      <items count="10">
        <item x="7"/>
        <item x="6"/>
        <item x="8"/>
        <item x="5"/>
        <item x="0"/>
        <item x="1"/>
        <item x="3"/>
        <item x="4"/>
        <item x="2"/>
        <item t="default"/>
      </items>
    </pivotField>
    <pivotField compact="0" showAll="0">
      <items count="3">
        <item x="0"/>
        <item x="1"/>
        <item t="default"/>
      </items>
    </pivotField>
    <pivotField dataField="1" compact="0" showAll="0">
      <items count="10">
        <item x="5"/>
        <item x="0"/>
        <item x="1"/>
        <item x="3"/>
        <item x="4"/>
        <item x="2"/>
        <item x="7"/>
        <item x="6"/>
        <item x="8"/>
        <item t="default"/>
      </items>
    </pivotField>
    <pivotField compact="0" showAll="0">
      <items count="3">
        <item x="1"/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实际拨付金额（元）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9"/>
  <sheetViews>
    <sheetView topLeftCell="B1" workbookViewId="0">
      <selection activeCell="E12" sqref="E12"/>
    </sheetView>
  </sheetViews>
  <sheetFormatPr defaultColWidth="9" defaultRowHeight="13.5"/>
  <cols>
    <col min="1" max="1" width="37.875"/>
    <col min="2" max="2" width="28.375"/>
    <col min="3" max="3" width="35.5" customWidth="1"/>
    <col min="4" max="4" width="10.375" customWidth="1"/>
    <col min="5" max="6" width="15" customWidth="1"/>
    <col min="7" max="7" width="42.125" style="24" customWidth="1"/>
    <col min="8" max="8" width="42.125" customWidth="1"/>
    <col min="9" max="9" width="26" customWidth="1"/>
  </cols>
  <sheetData>
    <row r="3" spans="1:10">
      <c r="A3" t="s">
        <v>0</v>
      </c>
      <c r="B3" t="s">
        <v>1</v>
      </c>
      <c r="D3" t="s">
        <v>2</v>
      </c>
      <c r="E3" t="s">
        <v>3</v>
      </c>
      <c r="F3" t="s">
        <v>4</v>
      </c>
      <c r="G3" s="24" t="s">
        <v>5</v>
      </c>
      <c r="H3" t="s">
        <v>6</v>
      </c>
      <c r="I3" t="s">
        <v>7</v>
      </c>
      <c r="J3" t="s">
        <v>8</v>
      </c>
    </row>
    <row r="4" ht="31" customHeight="1" spans="1:9">
      <c r="A4" t="s">
        <v>9</v>
      </c>
      <c r="B4">
        <v>136000</v>
      </c>
      <c r="C4" t="s">
        <v>9</v>
      </c>
      <c r="D4">
        <v>390002003</v>
      </c>
      <c r="E4">
        <v>136000</v>
      </c>
      <c r="F4" s="25" t="str">
        <f>VLOOKUP(C4,[1]Sheet1!$B$3:$G$29,5,0)</f>
        <v>103901275951</v>
      </c>
      <c r="G4" s="24" t="str">
        <f>VLOOKUP(C4,[1]Sheet1!$B$3:$G$29,4,0)</f>
        <v>中国农业银行股份有限公司塔城建设街（兵团）支行</v>
      </c>
      <c r="H4" t="str">
        <f>VLOOKUP(C4,[1]Sheet1!$B$3:$G$29,2,0)</f>
        <v>第九师禾乐家政服务有限公司</v>
      </c>
      <c r="I4" s="25" t="str">
        <f>VLOOKUP(C4,[1]Sheet1!$B$3:$G$29,6,0)</f>
        <v>30759501040002040</v>
      </c>
    </row>
    <row r="5" ht="22" customHeight="1" spans="1:9">
      <c r="A5" t="s">
        <v>10</v>
      </c>
      <c r="B5">
        <v>37200</v>
      </c>
      <c r="C5" t="s">
        <v>10</v>
      </c>
      <c r="D5">
        <v>390002003</v>
      </c>
      <c r="E5">
        <v>37200</v>
      </c>
      <c r="F5" s="25" t="str">
        <f>VLOOKUP(C5,[1]Sheet1!$B$3:$G$29,5,0)</f>
        <v>104902801158</v>
      </c>
      <c r="G5" s="24" t="str">
        <f>VLOOKUP(C5,[1]Sheet1!$B$3:$G$29,4,0)</f>
        <v>中国银行股份有限公司石河子大学支行</v>
      </c>
      <c r="H5" t="str">
        <f>VLOOKUP(C5,[1]Sheet1!$B$3:$G$29,2,0)</f>
        <v>石河子安保职业技能培训学校</v>
      </c>
      <c r="I5" t="str">
        <f>VLOOKUP(C5,[1]Sheet1!$B$3:$G$29,6,0)</f>
        <v>107035010612</v>
      </c>
    </row>
    <row r="6" ht="22" customHeight="1" spans="1:9">
      <c r="A6" t="s">
        <v>11</v>
      </c>
      <c r="B6">
        <v>36400</v>
      </c>
      <c r="C6" t="s">
        <v>11</v>
      </c>
      <c r="D6">
        <v>390002003</v>
      </c>
      <c r="E6">
        <v>36400</v>
      </c>
      <c r="F6" s="25" t="str">
        <f>VLOOKUP(C6,[1]Sheet1!$B$3:$G$29,5,0)</f>
        <v>102902800030</v>
      </c>
      <c r="G6" s="24" t="str">
        <f>VLOOKUP(C6,[1]Sheet1!$B$3:$G$29,4,0)</f>
        <v>中国工商银行股份有限公司石河子百大城支行</v>
      </c>
      <c r="H6" t="str">
        <f>VLOOKUP(C6,[1]Sheet1!$B$3:$G$29,2,0)</f>
        <v>石河子市厚海职业技能培训学校有限公司</v>
      </c>
      <c r="I6" s="25" t="str">
        <f>VLOOKUP(C6,[1]Sheet1!$B$3:$G$29,6,0)</f>
        <v>3016028209200028267</v>
      </c>
    </row>
    <row r="7" ht="22" customHeight="1" spans="1:9">
      <c r="A7" t="s">
        <v>12</v>
      </c>
      <c r="B7">
        <v>260000</v>
      </c>
      <c r="C7" t="s">
        <v>13</v>
      </c>
      <c r="D7">
        <v>390002003</v>
      </c>
      <c r="E7">
        <v>284400</v>
      </c>
      <c r="F7" s="25" t="str">
        <f>VLOOKUP(C7,[1]Sheet1!$B$3:$G$29,5,0)</f>
        <v>105902800022</v>
      </c>
      <c r="G7" s="24" t="str">
        <f>VLOOKUP(C7,[1]Sheet1!$B$3:$G$29,4,0)</f>
        <v>中国建设银行股份有限公司石河子市分行营业部</v>
      </c>
      <c r="H7" t="str">
        <f>VLOOKUP(C7,[1]Sheet1!$B$3:$G$29,2,0)</f>
        <v>新疆天富集团有限责任公司</v>
      </c>
      <c r="I7" t="str">
        <f>VLOOKUP(C7,[1]Sheet1!$B$3:$G$29,6,0)</f>
        <v>65001630100052512812</v>
      </c>
    </row>
    <row r="8" spans="1:2">
      <c r="A8" t="s">
        <v>13</v>
      </c>
      <c r="B8">
        <v>24400</v>
      </c>
    </row>
    <row r="9" spans="1:2">
      <c r="A9" t="s">
        <v>14</v>
      </c>
      <c r="B9">
        <v>494000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4.25"/>
  <cols>
    <col min="1" max="1" width="7.25" style="1" customWidth="1"/>
    <col min="2" max="2" width="22.625" style="1" customWidth="1"/>
    <col min="3" max="3" width="15.75" style="1" customWidth="1"/>
    <col min="4" max="4" width="13.375" style="1" customWidth="1"/>
    <col min="5" max="16384" width="9" style="1"/>
  </cols>
  <sheetData>
    <row r="1" s="1" customFormat="1" ht="34" customHeight="1" spans="1:10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2" customHeight="1" spans="1:10">
      <c r="A2" s="3" t="s">
        <v>16</v>
      </c>
      <c r="B2" s="4" t="s">
        <v>0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4" t="s">
        <v>24</v>
      </c>
    </row>
    <row r="3" s="1" customFormat="1" ht="32" customHeight="1" spans="1:10">
      <c r="A3" s="5">
        <v>1</v>
      </c>
      <c r="B3" s="6" t="s">
        <v>25</v>
      </c>
      <c r="C3" s="7" t="s">
        <v>26</v>
      </c>
      <c r="D3" s="6" t="s">
        <v>27</v>
      </c>
      <c r="E3" s="6">
        <v>50</v>
      </c>
      <c r="F3" s="6">
        <v>50</v>
      </c>
      <c r="G3" s="8">
        <v>400</v>
      </c>
      <c r="H3" s="8">
        <f>I3/G3</f>
        <v>50</v>
      </c>
      <c r="I3" s="22">
        <v>20000</v>
      </c>
      <c r="J3" s="20"/>
    </row>
    <row r="4" s="1" customFormat="1" ht="32" customHeight="1" spans="1:10">
      <c r="A4" s="5">
        <v>2</v>
      </c>
      <c r="B4" s="6" t="s">
        <v>28</v>
      </c>
      <c r="C4" s="9" t="s">
        <v>29</v>
      </c>
      <c r="D4" s="6" t="s">
        <v>27</v>
      </c>
      <c r="E4" s="6">
        <v>50</v>
      </c>
      <c r="F4" s="6">
        <v>49</v>
      </c>
      <c r="G4" s="8">
        <v>400</v>
      </c>
      <c r="H4" s="8">
        <f t="shared" ref="H4:H47" si="0">I4/G4</f>
        <v>49</v>
      </c>
      <c r="I4" s="5">
        <v>19600</v>
      </c>
      <c r="J4" s="20"/>
    </row>
    <row r="5" s="1" customFormat="1" ht="32" customHeight="1" spans="1:10">
      <c r="A5" s="5">
        <v>3</v>
      </c>
      <c r="B5" s="5" t="s">
        <v>30</v>
      </c>
      <c r="C5" s="10" t="s">
        <v>31</v>
      </c>
      <c r="D5" s="5" t="s">
        <v>32</v>
      </c>
      <c r="E5" s="5">
        <v>50</v>
      </c>
      <c r="F5" s="5">
        <v>49</v>
      </c>
      <c r="G5" s="8">
        <v>400</v>
      </c>
      <c r="H5" s="8">
        <f t="shared" si="0"/>
        <v>49</v>
      </c>
      <c r="I5" s="5">
        <v>19600</v>
      </c>
      <c r="J5" s="20"/>
    </row>
    <row r="6" s="1" customFormat="1" ht="32" customHeight="1" spans="1:10">
      <c r="A6" s="5">
        <v>4</v>
      </c>
      <c r="B6" s="5" t="s">
        <v>33</v>
      </c>
      <c r="C6" s="5" t="s">
        <v>34</v>
      </c>
      <c r="D6" s="11" t="s">
        <v>35</v>
      </c>
      <c r="E6" s="6">
        <v>30</v>
      </c>
      <c r="F6" s="6">
        <v>30</v>
      </c>
      <c r="G6" s="8">
        <v>300</v>
      </c>
      <c r="H6" s="8">
        <f t="shared" si="0"/>
        <v>30</v>
      </c>
      <c r="I6" s="5">
        <v>9000</v>
      </c>
      <c r="J6" s="20"/>
    </row>
    <row r="7" s="1" customFormat="1" ht="32" customHeight="1" spans="1:10">
      <c r="A7" s="5">
        <v>5</v>
      </c>
      <c r="B7" s="5" t="s">
        <v>33</v>
      </c>
      <c r="C7" s="5" t="s">
        <v>34</v>
      </c>
      <c r="D7" s="11" t="s">
        <v>35</v>
      </c>
      <c r="E7" s="6">
        <v>30</v>
      </c>
      <c r="F7" s="6">
        <v>30</v>
      </c>
      <c r="G7" s="8">
        <v>300</v>
      </c>
      <c r="H7" s="8">
        <f t="shared" si="0"/>
        <v>30</v>
      </c>
      <c r="I7" s="5">
        <v>9000</v>
      </c>
      <c r="J7" s="20"/>
    </row>
    <row r="8" s="1" customFormat="1" ht="32" customHeight="1" spans="1:10">
      <c r="A8" s="5">
        <v>6</v>
      </c>
      <c r="B8" s="5" t="s">
        <v>33</v>
      </c>
      <c r="C8" s="5" t="s">
        <v>34</v>
      </c>
      <c r="D8" s="11" t="s">
        <v>35</v>
      </c>
      <c r="E8" s="6">
        <v>30</v>
      </c>
      <c r="F8" s="6">
        <v>30</v>
      </c>
      <c r="G8" s="8">
        <v>300</v>
      </c>
      <c r="H8" s="8">
        <f t="shared" si="0"/>
        <v>30</v>
      </c>
      <c r="I8" s="5">
        <v>9000</v>
      </c>
      <c r="J8" s="20"/>
    </row>
    <row r="9" s="1" customFormat="1" ht="32" customHeight="1" spans="1:10">
      <c r="A9" s="5">
        <v>7</v>
      </c>
      <c r="B9" s="5" t="s">
        <v>33</v>
      </c>
      <c r="C9" s="5" t="s">
        <v>34</v>
      </c>
      <c r="D9" s="11" t="s">
        <v>35</v>
      </c>
      <c r="E9" s="6">
        <v>30</v>
      </c>
      <c r="F9" s="6">
        <v>30</v>
      </c>
      <c r="G9" s="8">
        <v>300</v>
      </c>
      <c r="H9" s="8">
        <f t="shared" si="0"/>
        <v>30</v>
      </c>
      <c r="I9" s="5">
        <v>9000</v>
      </c>
      <c r="J9" s="20"/>
    </row>
    <row r="10" s="1" customFormat="1" ht="32" customHeight="1" spans="1:10">
      <c r="A10" s="5">
        <v>8</v>
      </c>
      <c r="B10" s="5" t="s">
        <v>33</v>
      </c>
      <c r="C10" s="5" t="s">
        <v>34</v>
      </c>
      <c r="D10" s="11" t="s">
        <v>35</v>
      </c>
      <c r="E10" s="6">
        <v>30</v>
      </c>
      <c r="F10" s="6">
        <v>30</v>
      </c>
      <c r="G10" s="8">
        <v>300</v>
      </c>
      <c r="H10" s="8">
        <f t="shared" si="0"/>
        <v>30</v>
      </c>
      <c r="I10" s="5">
        <v>9000</v>
      </c>
      <c r="J10" s="20"/>
    </row>
    <row r="11" s="1" customFormat="1" ht="32" customHeight="1" spans="1:10">
      <c r="A11" s="5">
        <v>9</v>
      </c>
      <c r="B11" s="6" t="s">
        <v>36</v>
      </c>
      <c r="C11" s="9" t="s">
        <v>37</v>
      </c>
      <c r="D11" s="6" t="s">
        <v>38</v>
      </c>
      <c r="E11" s="6">
        <v>50</v>
      </c>
      <c r="F11" s="6">
        <v>33</v>
      </c>
      <c r="G11" s="8">
        <v>720</v>
      </c>
      <c r="H11" s="8">
        <f t="shared" si="0"/>
        <v>33</v>
      </c>
      <c r="I11" s="5">
        <v>23760</v>
      </c>
      <c r="J11" s="20"/>
    </row>
    <row r="12" s="1" customFormat="1" ht="32" customHeight="1" spans="1:10">
      <c r="A12" s="5">
        <v>10</v>
      </c>
      <c r="B12" s="5" t="s">
        <v>39</v>
      </c>
      <c r="C12" s="7" t="s">
        <v>40</v>
      </c>
      <c r="D12" s="6" t="s">
        <v>41</v>
      </c>
      <c r="E12" s="6">
        <v>70</v>
      </c>
      <c r="F12" s="6">
        <v>67</v>
      </c>
      <c r="G12" s="8">
        <v>910</v>
      </c>
      <c r="H12" s="8">
        <f t="shared" si="0"/>
        <v>67</v>
      </c>
      <c r="I12" s="5">
        <v>60970</v>
      </c>
      <c r="J12" s="20"/>
    </row>
    <row r="13" s="1" customFormat="1" ht="32" customHeight="1" spans="1:10">
      <c r="A13" s="12">
        <v>11</v>
      </c>
      <c r="B13" s="12" t="s">
        <v>42</v>
      </c>
      <c r="C13" s="13" t="s">
        <v>43</v>
      </c>
      <c r="D13" s="14" t="s">
        <v>44</v>
      </c>
      <c r="E13" s="14">
        <v>47</v>
      </c>
      <c r="F13" s="14">
        <v>38</v>
      </c>
      <c r="G13" s="8">
        <v>1000</v>
      </c>
      <c r="H13" s="8">
        <f t="shared" si="0"/>
        <v>37</v>
      </c>
      <c r="I13" s="15">
        <v>37000</v>
      </c>
      <c r="J13" s="20"/>
    </row>
    <row r="14" s="1" customFormat="1" ht="32" customHeight="1" spans="1:10">
      <c r="A14" s="15">
        <v>12</v>
      </c>
      <c r="B14" s="16" t="s">
        <v>28</v>
      </c>
      <c r="C14" s="17" t="s">
        <v>45</v>
      </c>
      <c r="D14" s="16" t="s">
        <v>38</v>
      </c>
      <c r="E14" s="16">
        <v>70</v>
      </c>
      <c r="F14" s="16">
        <v>57</v>
      </c>
      <c r="G14" s="8">
        <v>720</v>
      </c>
      <c r="H14" s="8">
        <f t="shared" si="0"/>
        <v>56</v>
      </c>
      <c r="I14" s="15">
        <v>40320</v>
      </c>
      <c r="J14" s="20"/>
    </row>
    <row r="15" s="1" customFormat="1" ht="32" customHeight="1" spans="1:10">
      <c r="A15" s="15">
        <v>13</v>
      </c>
      <c r="B15" s="16" t="s">
        <v>28</v>
      </c>
      <c r="C15" s="17" t="s">
        <v>43</v>
      </c>
      <c r="D15" s="16" t="s">
        <v>41</v>
      </c>
      <c r="E15" s="16">
        <v>70</v>
      </c>
      <c r="F15" s="16">
        <v>45</v>
      </c>
      <c r="G15" s="18">
        <v>910</v>
      </c>
      <c r="H15" s="8">
        <f t="shared" si="0"/>
        <v>43</v>
      </c>
      <c r="I15" s="15">
        <v>39130</v>
      </c>
      <c r="J15" s="23"/>
    </row>
    <row r="16" s="1" customFormat="1" ht="32" customHeight="1" spans="1:10">
      <c r="A16" s="5">
        <v>14</v>
      </c>
      <c r="B16" s="6" t="s">
        <v>46</v>
      </c>
      <c r="C16" s="7" t="s">
        <v>47</v>
      </c>
      <c r="D16" s="6" t="s">
        <v>44</v>
      </c>
      <c r="E16" s="6">
        <v>60</v>
      </c>
      <c r="F16" s="6">
        <v>50</v>
      </c>
      <c r="G16" s="18">
        <v>1000</v>
      </c>
      <c r="H16" s="8">
        <f t="shared" si="0"/>
        <v>50</v>
      </c>
      <c r="I16" s="5">
        <v>50000</v>
      </c>
      <c r="J16" s="23"/>
    </row>
    <row r="17" s="1" customFormat="1" ht="32" customHeight="1" spans="1:10">
      <c r="A17" s="5">
        <v>15</v>
      </c>
      <c r="B17" s="6" t="s">
        <v>46</v>
      </c>
      <c r="C17" s="7" t="s">
        <v>48</v>
      </c>
      <c r="D17" s="6" t="s">
        <v>27</v>
      </c>
      <c r="E17" s="6">
        <v>50</v>
      </c>
      <c r="F17" s="6">
        <v>46</v>
      </c>
      <c r="G17" s="18">
        <v>400</v>
      </c>
      <c r="H17" s="8">
        <f t="shared" si="0"/>
        <v>46</v>
      </c>
      <c r="I17" s="5">
        <v>18400</v>
      </c>
      <c r="J17" s="23"/>
    </row>
    <row r="18" s="1" customFormat="1" ht="32" customHeight="1" spans="1:10">
      <c r="A18" s="5">
        <v>16</v>
      </c>
      <c r="B18" s="19" t="s">
        <v>49</v>
      </c>
      <c r="C18" s="5" t="s">
        <v>34</v>
      </c>
      <c r="D18" s="11" t="s">
        <v>35</v>
      </c>
      <c r="E18" s="20">
        <v>30</v>
      </c>
      <c r="F18" s="20">
        <v>30</v>
      </c>
      <c r="G18" s="18">
        <v>300</v>
      </c>
      <c r="H18" s="8">
        <f t="shared" si="0"/>
        <v>30</v>
      </c>
      <c r="I18" s="5">
        <v>9000</v>
      </c>
      <c r="J18" s="23"/>
    </row>
    <row r="19" s="1" customFormat="1" ht="32" customHeight="1" spans="1:10">
      <c r="A19" s="5">
        <v>17</v>
      </c>
      <c r="B19" s="19" t="s">
        <v>49</v>
      </c>
      <c r="C19" s="5" t="s">
        <v>34</v>
      </c>
      <c r="D19" s="11" t="s">
        <v>35</v>
      </c>
      <c r="E19" s="20">
        <v>30</v>
      </c>
      <c r="F19" s="20">
        <v>30</v>
      </c>
      <c r="G19" s="20">
        <v>300</v>
      </c>
      <c r="H19" s="8">
        <f t="shared" si="0"/>
        <v>30</v>
      </c>
      <c r="I19" s="5">
        <v>9000</v>
      </c>
      <c r="J19" s="20"/>
    </row>
    <row r="20" s="1" customFormat="1" ht="32" customHeight="1" spans="1:10">
      <c r="A20" s="5">
        <v>18</v>
      </c>
      <c r="B20" s="19" t="s">
        <v>49</v>
      </c>
      <c r="C20" s="5" t="s">
        <v>34</v>
      </c>
      <c r="D20" s="11" t="s">
        <v>35</v>
      </c>
      <c r="E20" s="20">
        <v>30</v>
      </c>
      <c r="F20" s="20">
        <v>30</v>
      </c>
      <c r="G20" s="20">
        <v>300</v>
      </c>
      <c r="H20" s="8">
        <f t="shared" si="0"/>
        <v>30</v>
      </c>
      <c r="I20" s="5">
        <v>9000</v>
      </c>
      <c r="J20" s="20"/>
    </row>
    <row r="21" s="1" customFormat="1" ht="32" customHeight="1" spans="1:10">
      <c r="A21" s="5">
        <v>19</v>
      </c>
      <c r="B21" s="19" t="s">
        <v>49</v>
      </c>
      <c r="C21" s="5" t="s">
        <v>34</v>
      </c>
      <c r="D21" s="11" t="s">
        <v>35</v>
      </c>
      <c r="E21" s="20">
        <v>30</v>
      </c>
      <c r="F21" s="20">
        <v>30</v>
      </c>
      <c r="G21" s="20">
        <v>300</v>
      </c>
      <c r="H21" s="8">
        <f t="shared" si="0"/>
        <v>30</v>
      </c>
      <c r="I21" s="5">
        <v>9000</v>
      </c>
      <c r="J21" s="20"/>
    </row>
    <row r="22" s="1" customFormat="1" ht="32" customHeight="1" spans="1:10">
      <c r="A22" s="5">
        <v>20</v>
      </c>
      <c r="B22" s="19" t="s">
        <v>49</v>
      </c>
      <c r="C22" s="5" t="s">
        <v>34</v>
      </c>
      <c r="D22" s="11" t="s">
        <v>35</v>
      </c>
      <c r="E22" s="20">
        <v>30</v>
      </c>
      <c r="F22" s="20">
        <v>30</v>
      </c>
      <c r="G22" s="20">
        <v>300</v>
      </c>
      <c r="H22" s="8">
        <f t="shared" si="0"/>
        <v>30</v>
      </c>
      <c r="I22" s="5">
        <v>9000</v>
      </c>
      <c r="J22" s="20"/>
    </row>
    <row r="23" s="1" customFormat="1" ht="32" customHeight="1" spans="1:10">
      <c r="A23" s="5">
        <v>21</v>
      </c>
      <c r="B23" s="19" t="s">
        <v>49</v>
      </c>
      <c r="C23" s="5" t="s">
        <v>34</v>
      </c>
      <c r="D23" s="11" t="s">
        <v>35</v>
      </c>
      <c r="E23" s="20">
        <v>30</v>
      </c>
      <c r="F23" s="20">
        <v>30</v>
      </c>
      <c r="G23" s="20">
        <v>300</v>
      </c>
      <c r="H23" s="8">
        <f t="shared" si="0"/>
        <v>30</v>
      </c>
      <c r="I23" s="5">
        <v>9000</v>
      </c>
      <c r="J23" s="20"/>
    </row>
    <row r="24" s="1" customFormat="1" ht="32" customHeight="1" spans="1:10">
      <c r="A24" s="5">
        <v>22</v>
      </c>
      <c r="B24" s="19" t="s">
        <v>49</v>
      </c>
      <c r="C24" s="5" t="s">
        <v>34</v>
      </c>
      <c r="D24" s="11" t="s">
        <v>35</v>
      </c>
      <c r="E24" s="20">
        <v>30</v>
      </c>
      <c r="F24" s="20">
        <v>30</v>
      </c>
      <c r="G24" s="20">
        <v>300</v>
      </c>
      <c r="H24" s="8">
        <f t="shared" si="0"/>
        <v>30</v>
      </c>
      <c r="I24" s="5">
        <v>9000</v>
      </c>
      <c r="J24" s="20"/>
    </row>
    <row r="25" s="1" customFormat="1" ht="32" customHeight="1" spans="1:10">
      <c r="A25" s="5">
        <v>23</v>
      </c>
      <c r="B25" s="19" t="s">
        <v>49</v>
      </c>
      <c r="C25" s="5" t="s">
        <v>34</v>
      </c>
      <c r="D25" s="11" t="s">
        <v>35</v>
      </c>
      <c r="E25" s="20">
        <v>30</v>
      </c>
      <c r="F25" s="20">
        <v>30</v>
      </c>
      <c r="G25" s="20">
        <v>300</v>
      </c>
      <c r="H25" s="8">
        <f t="shared" si="0"/>
        <v>30</v>
      </c>
      <c r="I25" s="5">
        <v>9000</v>
      </c>
      <c r="J25" s="20"/>
    </row>
    <row r="26" s="1" customFormat="1" ht="32" customHeight="1" spans="1:10">
      <c r="A26" s="5">
        <v>24</v>
      </c>
      <c r="B26" s="19" t="s">
        <v>49</v>
      </c>
      <c r="C26" s="5" t="s">
        <v>34</v>
      </c>
      <c r="D26" s="11" t="s">
        <v>35</v>
      </c>
      <c r="E26" s="20">
        <v>30</v>
      </c>
      <c r="F26" s="20">
        <v>30</v>
      </c>
      <c r="G26" s="20">
        <v>300</v>
      </c>
      <c r="H26" s="8">
        <f t="shared" si="0"/>
        <v>30</v>
      </c>
      <c r="I26" s="5">
        <v>9000</v>
      </c>
      <c r="J26" s="20"/>
    </row>
    <row r="27" s="1" customFormat="1" ht="32" customHeight="1" spans="1:10">
      <c r="A27" s="5">
        <v>25</v>
      </c>
      <c r="B27" s="19" t="s">
        <v>49</v>
      </c>
      <c r="C27" s="5" t="s">
        <v>34</v>
      </c>
      <c r="D27" s="11" t="s">
        <v>35</v>
      </c>
      <c r="E27" s="20">
        <v>30</v>
      </c>
      <c r="F27" s="20">
        <v>30</v>
      </c>
      <c r="G27" s="20">
        <v>300</v>
      </c>
      <c r="H27" s="8">
        <f t="shared" si="0"/>
        <v>30</v>
      </c>
      <c r="I27" s="5">
        <v>9000</v>
      </c>
      <c r="J27" s="20"/>
    </row>
    <row r="28" s="1" customFormat="1" ht="32" customHeight="1" spans="1:10">
      <c r="A28" s="5">
        <v>26</v>
      </c>
      <c r="B28" s="19" t="s">
        <v>49</v>
      </c>
      <c r="C28" s="5" t="s">
        <v>34</v>
      </c>
      <c r="D28" s="11" t="s">
        <v>35</v>
      </c>
      <c r="E28" s="20">
        <v>30</v>
      </c>
      <c r="F28" s="20">
        <v>30</v>
      </c>
      <c r="G28" s="20">
        <v>300</v>
      </c>
      <c r="H28" s="8">
        <f t="shared" si="0"/>
        <v>30</v>
      </c>
      <c r="I28" s="5">
        <v>9000</v>
      </c>
      <c r="J28" s="20"/>
    </row>
    <row r="29" s="1" customFormat="1" ht="32" customHeight="1" spans="1:10">
      <c r="A29" s="5">
        <v>27</v>
      </c>
      <c r="B29" s="19" t="s">
        <v>49</v>
      </c>
      <c r="C29" s="5" t="s">
        <v>34</v>
      </c>
      <c r="D29" s="11" t="s">
        <v>35</v>
      </c>
      <c r="E29" s="20">
        <v>30</v>
      </c>
      <c r="F29" s="20">
        <v>30</v>
      </c>
      <c r="G29" s="20">
        <v>300</v>
      </c>
      <c r="H29" s="8">
        <f t="shared" si="0"/>
        <v>30</v>
      </c>
      <c r="I29" s="5">
        <v>9000</v>
      </c>
      <c r="J29" s="20"/>
    </row>
    <row r="30" s="1" customFormat="1" ht="32" customHeight="1" spans="1:10">
      <c r="A30" s="5">
        <v>28</v>
      </c>
      <c r="B30" s="19" t="s">
        <v>49</v>
      </c>
      <c r="C30" s="5" t="s">
        <v>34</v>
      </c>
      <c r="D30" s="11" t="s">
        <v>35</v>
      </c>
      <c r="E30" s="20">
        <v>30</v>
      </c>
      <c r="F30" s="20">
        <v>30</v>
      </c>
      <c r="G30" s="20">
        <v>300</v>
      </c>
      <c r="H30" s="8">
        <f t="shared" si="0"/>
        <v>30</v>
      </c>
      <c r="I30" s="5">
        <v>9000</v>
      </c>
      <c r="J30" s="20"/>
    </row>
    <row r="31" s="1" customFormat="1" ht="32" customHeight="1" spans="1:10">
      <c r="A31" s="5">
        <v>29</v>
      </c>
      <c r="B31" s="19" t="s">
        <v>49</v>
      </c>
      <c r="C31" s="5" t="s">
        <v>34</v>
      </c>
      <c r="D31" s="11" t="s">
        <v>35</v>
      </c>
      <c r="E31" s="20">
        <v>30</v>
      </c>
      <c r="F31" s="20">
        <v>30</v>
      </c>
      <c r="G31" s="20">
        <v>300</v>
      </c>
      <c r="H31" s="8">
        <f t="shared" si="0"/>
        <v>30</v>
      </c>
      <c r="I31" s="5">
        <v>9000</v>
      </c>
      <c r="J31" s="20"/>
    </row>
    <row r="32" s="1" customFormat="1" ht="32" customHeight="1" spans="1:10">
      <c r="A32" s="5">
        <v>30</v>
      </c>
      <c r="B32" s="19" t="s">
        <v>49</v>
      </c>
      <c r="C32" s="5" t="s">
        <v>34</v>
      </c>
      <c r="D32" s="11" t="s">
        <v>35</v>
      </c>
      <c r="E32" s="20">
        <v>30</v>
      </c>
      <c r="F32" s="20">
        <v>30</v>
      </c>
      <c r="G32" s="20">
        <v>300</v>
      </c>
      <c r="H32" s="8">
        <f t="shared" si="0"/>
        <v>30</v>
      </c>
      <c r="I32" s="5">
        <v>9000</v>
      </c>
      <c r="J32" s="20"/>
    </row>
    <row r="33" s="1" customFormat="1" ht="32" customHeight="1" spans="1:10">
      <c r="A33" s="5">
        <v>31</v>
      </c>
      <c r="B33" s="5" t="s">
        <v>50</v>
      </c>
      <c r="C33" s="7" t="s">
        <v>51</v>
      </c>
      <c r="D33" s="6" t="s">
        <v>27</v>
      </c>
      <c r="E33" s="6">
        <v>70</v>
      </c>
      <c r="F33" s="6">
        <v>55</v>
      </c>
      <c r="G33" s="20">
        <v>400</v>
      </c>
      <c r="H33" s="8">
        <f t="shared" si="0"/>
        <v>55</v>
      </c>
      <c r="I33" s="5">
        <v>22000</v>
      </c>
      <c r="J33" s="20"/>
    </row>
    <row r="34" s="1" customFormat="1" ht="32" customHeight="1" spans="1:10">
      <c r="A34" s="5">
        <v>32</v>
      </c>
      <c r="B34" s="5" t="s">
        <v>50</v>
      </c>
      <c r="C34" s="7" t="s">
        <v>52</v>
      </c>
      <c r="D34" s="6" t="s">
        <v>27</v>
      </c>
      <c r="E34" s="6">
        <v>70</v>
      </c>
      <c r="F34" s="6">
        <v>53</v>
      </c>
      <c r="G34" s="20">
        <v>400</v>
      </c>
      <c r="H34" s="8">
        <f t="shared" si="0"/>
        <v>53</v>
      </c>
      <c r="I34" s="5">
        <v>21200</v>
      </c>
      <c r="J34" s="20"/>
    </row>
    <row r="35" s="1" customFormat="1" ht="32" customHeight="1" spans="1:10">
      <c r="A35" s="5">
        <v>33</v>
      </c>
      <c r="B35" s="5" t="s">
        <v>50</v>
      </c>
      <c r="C35" s="7" t="s">
        <v>51</v>
      </c>
      <c r="D35" s="6" t="s">
        <v>27</v>
      </c>
      <c r="E35" s="6">
        <v>70</v>
      </c>
      <c r="F35" s="6">
        <v>57</v>
      </c>
      <c r="G35" s="20">
        <v>400</v>
      </c>
      <c r="H35" s="8">
        <f t="shared" si="0"/>
        <v>57</v>
      </c>
      <c r="I35" s="5">
        <v>22800</v>
      </c>
      <c r="J35" s="20"/>
    </row>
    <row r="36" s="1" customFormat="1" ht="32" customHeight="1" spans="1:10">
      <c r="A36" s="5">
        <v>34</v>
      </c>
      <c r="B36" s="5" t="s">
        <v>50</v>
      </c>
      <c r="C36" s="7" t="s">
        <v>53</v>
      </c>
      <c r="D36" s="6" t="s">
        <v>27</v>
      </c>
      <c r="E36" s="6">
        <v>70</v>
      </c>
      <c r="F36" s="6">
        <v>56</v>
      </c>
      <c r="G36" s="20">
        <v>400</v>
      </c>
      <c r="H36" s="8">
        <f t="shared" si="0"/>
        <v>56</v>
      </c>
      <c r="I36" s="5">
        <v>22400</v>
      </c>
      <c r="J36" s="20"/>
    </row>
    <row r="37" s="1" customFormat="1" ht="32" customHeight="1" spans="1:10">
      <c r="A37" s="5">
        <v>35</v>
      </c>
      <c r="B37" s="5" t="s">
        <v>50</v>
      </c>
      <c r="C37" s="7" t="s">
        <v>51</v>
      </c>
      <c r="D37" s="6" t="s">
        <v>27</v>
      </c>
      <c r="E37" s="6">
        <v>70</v>
      </c>
      <c r="F37" s="6">
        <v>68</v>
      </c>
      <c r="G37" s="20">
        <v>400</v>
      </c>
      <c r="H37" s="8">
        <f t="shared" si="0"/>
        <v>68</v>
      </c>
      <c r="I37" s="5">
        <v>27200</v>
      </c>
      <c r="J37" s="20"/>
    </row>
    <row r="38" s="1" customFormat="1" ht="32" customHeight="1" spans="1:10">
      <c r="A38" s="5">
        <v>36</v>
      </c>
      <c r="B38" s="5" t="s">
        <v>54</v>
      </c>
      <c r="C38" s="7" t="s">
        <v>55</v>
      </c>
      <c r="D38" s="6" t="s">
        <v>27</v>
      </c>
      <c r="E38" s="6">
        <v>70</v>
      </c>
      <c r="F38" s="6">
        <v>62</v>
      </c>
      <c r="G38" s="20">
        <v>400</v>
      </c>
      <c r="H38" s="8">
        <f t="shared" si="0"/>
        <v>61</v>
      </c>
      <c r="I38" s="5">
        <v>24400</v>
      </c>
      <c r="J38" s="20"/>
    </row>
    <row r="39" s="1" customFormat="1" ht="32" customHeight="1" spans="1:10">
      <c r="A39" s="5">
        <v>37</v>
      </c>
      <c r="B39" s="5" t="s">
        <v>54</v>
      </c>
      <c r="C39" s="7" t="s">
        <v>55</v>
      </c>
      <c r="D39" s="6" t="s">
        <v>27</v>
      </c>
      <c r="E39" s="6">
        <v>70</v>
      </c>
      <c r="F39" s="6">
        <v>65</v>
      </c>
      <c r="G39" s="20">
        <v>400</v>
      </c>
      <c r="H39" s="8">
        <f t="shared" si="0"/>
        <v>65</v>
      </c>
      <c r="I39" s="5">
        <v>26000</v>
      </c>
      <c r="J39" s="20"/>
    </row>
    <row r="40" s="1" customFormat="1" ht="32" customHeight="1" spans="1:10">
      <c r="A40" s="5">
        <v>38</v>
      </c>
      <c r="B40" s="6" t="s">
        <v>56</v>
      </c>
      <c r="C40" s="6" t="s">
        <v>57</v>
      </c>
      <c r="D40" s="6" t="s">
        <v>27</v>
      </c>
      <c r="E40" s="6">
        <v>50</v>
      </c>
      <c r="F40" s="6">
        <v>48</v>
      </c>
      <c r="G40" s="20">
        <v>400</v>
      </c>
      <c r="H40" s="8">
        <f t="shared" si="0"/>
        <v>48</v>
      </c>
      <c r="I40" s="5">
        <v>19200</v>
      </c>
      <c r="J40" s="20"/>
    </row>
    <row r="41" s="1" customFormat="1" ht="32" customHeight="1" spans="1:10">
      <c r="A41" s="5">
        <v>39</v>
      </c>
      <c r="B41" s="6" t="s">
        <v>56</v>
      </c>
      <c r="C41" s="6" t="s">
        <v>58</v>
      </c>
      <c r="D41" s="6" t="s">
        <v>27</v>
      </c>
      <c r="E41" s="6">
        <v>50</v>
      </c>
      <c r="F41" s="6">
        <v>49</v>
      </c>
      <c r="G41" s="20">
        <v>400</v>
      </c>
      <c r="H41" s="8">
        <f t="shared" si="0"/>
        <v>49</v>
      </c>
      <c r="I41" s="5">
        <v>19600</v>
      </c>
      <c r="J41" s="20"/>
    </row>
    <row r="42" s="1" customFormat="1" ht="32" customHeight="1" spans="1:10">
      <c r="A42" s="5">
        <v>40</v>
      </c>
      <c r="B42" s="5" t="s">
        <v>50</v>
      </c>
      <c r="C42" s="7" t="s">
        <v>52</v>
      </c>
      <c r="D42" s="6" t="s">
        <v>27</v>
      </c>
      <c r="E42" s="6">
        <v>70</v>
      </c>
      <c r="F42" s="6">
        <v>69</v>
      </c>
      <c r="G42" s="20">
        <v>400</v>
      </c>
      <c r="H42" s="8">
        <f t="shared" si="0"/>
        <v>69</v>
      </c>
      <c r="I42" s="5">
        <v>27600</v>
      </c>
      <c r="J42" s="20"/>
    </row>
    <row r="43" s="1" customFormat="1" ht="32" customHeight="1" spans="1:10">
      <c r="A43" s="5">
        <v>41</v>
      </c>
      <c r="B43" s="5" t="s">
        <v>50</v>
      </c>
      <c r="C43" s="7" t="s">
        <v>59</v>
      </c>
      <c r="D43" s="6" t="s">
        <v>27</v>
      </c>
      <c r="E43" s="6">
        <v>70</v>
      </c>
      <c r="F43" s="6">
        <v>69</v>
      </c>
      <c r="G43" s="20">
        <v>400</v>
      </c>
      <c r="H43" s="8">
        <f t="shared" si="0"/>
        <v>69</v>
      </c>
      <c r="I43" s="5">
        <v>27600</v>
      </c>
      <c r="J43" s="20"/>
    </row>
    <row r="44" s="1" customFormat="1" ht="32" customHeight="1" spans="1:10">
      <c r="A44" s="5">
        <v>42</v>
      </c>
      <c r="B44" s="5" t="s">
        <v>50</v>
      </c>
      <c r="C44" s="7" t="s">
        <v>60</v>
      </c>
      <c r="D44" s="6" t="s">
        <v>27</v>
      </c>
      <c r="E44" s="6">
        <v>70</v>
      </c>
      <c r="F44" s="6">
        <v>67</v>
      </c>
      <c r="G44" s="20">
        <v>400</v>
      </c>
      <c r="H44" s="8">
        <f t="shared" si="0"/>
        <v>67</v>
      </c>
      <c r="I44" s="5">
        <v>26800</v>
      </c>
      <c r="J44" s="20"/>
    </row>
    <row r="45" s="1" customFormat="1" ht="32" customHeight="1" spans="1:10">
      <c r="A45" s="5">
        <v>43</v>
      </c>
      <c r="B45" s="5" t="s">
        <v>61</v>
      </c>
      <c r="C45" s="7" t="s">
        <v>51</v>
      </c>
      <c r="D45" s="6" t="s">
        <v>27</v>
      </c>
      <c r="E45" s="6">
        <v>70</v>
      </c>
      <c r="F45" s="6">
        <v>59</v>
      </c>
      <c r="G45" s="20">
        <v>400</v>
      </c>
      <c r="H45" s="8">
        <f t="shared" si="0"/>
        <v>59</v>
      </c>
      <c r="I45" s="5">
        <v>23600</v>
      </c>
      <c r="J45" s="20"/>
    </row>
    <row r="46" s="1" customFormat="1" ht="32" customHeight="1" spans="1:10">
      <c r="A46" s="5">
        <v>44</v>
      </c>
      <c r="B46" s="19" t="s">
        <v>62</v>
      </c>
      <c r="C46" s="19" t="s">
        <v>63</v>
      </c>
      <c r="D46" s="6" t="s">
        <v>27</v>
      </c>
      <c r="E46" s="5">
        <v>70</v>
      </c>
      <c r="F46" s="5">
        <v>57</v>
      </c>
      <c r="G46" s="20">
        <v>400</v>
      </c>
      <c r="H46" s="8">
        <f t="shared" si="0"/>
        <v>57</v>
      </c>
      <c r="I46" s="5">
        <v>22800</v>
      </c>
      <c r="J46" s="20"/>
    </row>
    <row r="47" s="1" customFormat="1" ht="32" customHeight="1" spans="1:10">
      <c r="A47" s="5">
        <v>45</v>
      </c>
      <c r="B47" s="19" t="s">
        <v>62</v>
      </c>
      <c r="C47" s="19" t="s">
        <v>63</v>
      </c>
      <c r="D47" s="6" t="s">
        <v>27</v>
      </c>
      <c r="E47" s="5">
        <v>52</v>
      </c>
      <c r="F47" s="5">
        <v>49</v>
      </c>
      <c r="G47" s="20">
        <v>400</v>
      </c>
      <c r="H47" s="8">
        <f t="shared" si="0"/>
        <v>49</v>
      </c>
      <c r="I47" s="5">
        <v>19600</v>
      </c>
      <c r="J47" s="20"/>
    </row>
    <row r="48" s="1" customFormat="1" ht="32" customHeight="1" spans="1:10">
      <c r="A48" s="21" t="s">
        <v>64</v>
      </c>
      <c r="B48" s="21"/>
      <c r="C48" s="21"/>
      <c r="D48" s="21"/>
      <c r="E48" s="20">
        <f>SUM(E3:E47)</f>
        <v>2159</v>
      </c>
      <c r="F48" s="20"/>
      <c r="G48" s="20"/>
      <c r="H48" s="20"/>
      <c r="I48" s="20">
        <f>SUM(I3:I47)</f>
        <v>861580</v>
      </c>
      <c r="J48" s="20"/>
    </row>
    <row r="49" s="1" customFormat="1" ht="32" customHeight="1"/>
    <row r="50" s="1" customFormat="1" ht="32" customHeight="1"/>
    <row r="51" s="1" customFormat="1" ht="32" customHeight="1"/>
    <row r="52" s="1" customFormat="1" ht="32" customHeight="1"/>
    <row r="53" s="1" customFormat="1" ht="32" customHeight="1"/>
    <row r="54" s="1" customFormat="1" ht="32" customHeight="1"/>
    <row r="55" s="1" customFormat="1" ht="32" customHeight="1"/>
    <row r="56" s="1" customFormat="1" ht="32" customHeight="1"/>
    <row r="57" s="1" customFormat="1" ht="32" customHeight="1"/>
    <row r="58" s="1" customFormat="1" ht="32" customHeight="1"/>
    <row r="59" s="1" customFormat="1" ht="32" customHeight="1"/>
    <row r="60" s="1" customFormat="1" ht="32" customHeight="1"/>
    <row r="61" s="1" customFormat="1" ht="32" customHeight="1"/>
    <row r="62" s="1" customFormat="1" ht="32" customHeight="1"/>
    <row r="63" s="1" customFormat="1" ht="32" customHeight="1"/>
    <row r="64" s="1" customFormat="1" ht="32" customHeight="1"/>
    <row r="65" s="1" customFormat="1" ht="32" customHeight="1"/>
    <row r="66" s="1" customFormat="1" ht="32" customHeight="1"/>
    <row r="67" s="1" customFormat="1" ht="32" customHeight="1"/>
    <row r="68" s="1" customFormat="1" ht="32" customHeight="1"/>
    <row r="69" s="1" customFormat="1" ht="32" customHeight="1"/>
    <row r="70" s="1" customFormat="1" ht="32" customHeight="1"/>
    <row r="71" s="1" customFormat="1" ht="32" customHeight="1"/>
    <row r="72" s="1" customFormat="1" ht="32" customHeight="1"/>
    <row r="73" s="1" customFormat="1" ht="32" customHeight="1"/>
    <row r="74" s="1" customFormat="1" ht="32" customHeight="1"/>
    <row r="75" s="1" customFormat="1" ht="32" customHeight="1"/>
    <row r="76" s="1" customFormat="1" ht="32" customHeight="1"/>
    <row r="77" s="1" customFormat="1" ht="32" customHeight="1"/>
    <row r="78" s="1" customFormat="1" ht="32" customHeight="1"/>
    <row r="79" s="1" customFormat="1" ht="32" customHeight="1"/>
    <row r="80" s="1" customFormat="1" ht="32" customHeight="1"/>
    <row r="81" s="1" customFormat="1" ht="32" customHeight="1"/>
    <row r="82" s="1" customFormat="1" ht="32" customHeight="1"/>
    <row r="83" s="1" customFormat="1" ht="32" customHeight="1"/>
    <row r="84" s="1" customFormat="1" ht="32" customHeight="1"/>
    <row r="85" s="1" customFormat="1" ht="32" customHeight="1"/>
    <row r="86" s="1" customFormat="1" ht="32" customHeight="1"/>
    <row r="87" s="1" customFormat="1" ht="32" customHeight="1"/>
    <row r="88" s="1" customFormat="1" ht="32" customHeight="1"/>
    <row r="89" s="1" customFormat="1" ht="32" customHeight="1"/>
    <row r="90" s="1" customFormat="1" ht="32" customHeight="1"/>
    <row r="91" s="1" customFormat="1" ht="32" customHeight="1"/>
    <row r="92" s="1" customFormat="1" ht="32" customHeight="1"/>
    <row r="93" s="1" customFormat="1" ht="32" customHeight="1"/>
    <row r="94" s="1" customFormat="1" ht="32" customHeight="1"/>
    <row r="95" s="1" customFormat="1" ht="32" customHeight="1"/>
    <row r="96" s="1" customFormat="1" ht="32" customHeight="1"/>
    <row r="97" s="1" customFormat="1" ht="32" customHeight="1"/>
    <row r="98" s="1" customFormat="1" ht="32" customHeight="1"/>
    <row r="99" s="1" customFormat="1" ht="32" customHeight="1"/>
    <row r="100" s="1" customFormat="1" ht="32" customHeight="1"/>
    <row r="101" s="1" customFormat="1" ht="32" customHeight="1"/>
    <row r="102" s="1" customFormat="1" ht="32" customHeight="1"/>
    <row r="103" s="1" customFormat="1" ht="32" customHeight="1"/>
    <row r="104" s="1" customFormat="1" ht="32" customHeight="1"/>
    <row r="105" s="1" customFormat="1" ht="32" customHeight="1"/>
    <row r="106" s="1" customFormat="1" ht="32" customHeight="1"/>
    <row r="107" s="1" customFormat="1" ht="32" customHeight="1"/>
    <row r="108" s="1" customFormat="1" ht="32" customHeight="1"/>
    <row r="109" s="1" customFormat="1" ht="32" customHeight="1"/>
    <row r="110" s="1" customFormat="1" ht="32" customHeight="1"/>
    <row r="111" s="1" customFormat="1" ht="32" customHeight="1"/>
    <row r="112" s="1" customFormat="1" ht="32" customHeight="1"/>
    <row r="113" s="1" customFormat="1" ht="32" customHeight="1"/>
    <row r="114" s="1" customFormat="1" ht="32" customHeight="1"/>
    <row r="115" s="1" customFormat="1" ht="32" customHeight="1"/>
    <row r="116" s="1" customFormat="1" ht="32" customHeight="1"/>
    <row r="117" s="1" customFormat="1" ht="32" customHeight="1"/>
    <row r="118" s="1" customFormat="1" ht="32" customHeight="1"/>
    <row r="119" s="1" customFormat="1" ht="32" customHeight="1"/>
    <row r="120" s="1" customFormat="1" ht="32" customHeight="1"/>
    <row r="121" s="1" customFormat="1" ht="32" customHeight="1"/>
    <row r="122" s="1" customFormat="1" ht="32" customHeight="1"/>
    <row r="123" s="1" customFormat="1" ht="32" customHeight="1"/>
    <row r="124" s="1" customFormat="1" ht="32" customHeight="1"/>
    <row r="125" s="1" customFormat="1" ht="32" customHeight="1"/>
    <row r="126" s="1" customFormat="1" ht="32" customHeight="1"/>
    <row r="127" s="1" customFormat="1" ht="32" customHeight="1"/>
    <row r="128" s="1" customFormat="1" ht="32" customHeight="1"/>
    <row r="129" s="1" customFormat="1" ht="32" customHeight="1"/>
    <row r="130" s="1" customFormat="1" ht="32" customHeight="1"/>
    <row r="131" s="1" customFormat="1" ht="32" customHeight="1"/>
    <row r="132" s="1" customFormat="1" ht="32" customHeight="1"/>
    <row r="133" s="1" customFormat="1" ht="32" customHeight="1"/>
    <row r="134" s="1" customFormat="1" ht="32" customHeight="1"/>
    <row r="135" s="1" customFormat="1" ht="32" customHeight="1"/>
    <row r="136" s="1" customFormat="1" ht="32" customHeight="1"/>
    <row r="137" s="1" customFormat="1" ht="32" customHeight="1"/>
    <row r="138" s="1" customFormat="1" ht="32" customHeight="1"/>
    <row r="139" s="1" customFormat="1" ht="32" customHeight="1"/>
    <row r="140" s="1" customFormat="1" ht="32" customHeight="1"/>
    <row r="141" s="1" customFormat="1" ht="32" customHeight="1"/>
    <row r="142" s="1" customFormat="1" ht="32" customHeight="1"/>
    <row r="143" s="1" customFormat="1" ht="32" customHeight="1"/>
    <row r="144" s="1" customFormat="1" ht="32" customHeight="1"/>
    <row r="145" ht="31" customHeight="1"/>
  </sheetData>
  <autoFilter xmlns:etc="http://www.wps.cn/officeDocument/2017/etCustomData" ref="A2:J47" etc:filterBottomFollowUsedRange="0">
    <extLst/>
  </autoFilter>
  <mergeCells count="2">
    <mergeCell ref="A1:J1"/>
    <mergeCell ref="A48:D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hanhan13133</dc:creator>
  <cp:lastModifiedBy>623 空气</cp:lastModifiedBy>
  <dcterms:created xsi:type="dcterms:W3CDTF">2024-10-16T10:42:00Z</dcterms:created>
  <dcterms:modified xsi:type="dcterms:W3CDTF">2025-03-28T10:48:11Z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B4EE61A35E374AD293CC83BCB237D510_13</vt:lpwstr>
  </property>
  <property fmtid="{D5CDD505-2E9C-101B-9397-08002B2CF9AE}" pid="3" name="KSOProductBuildVer">
    <vt:lpwstr>2052-12.1.0.20305</vt:lpwstr>
  </property>
</Properties>
</file>